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vemotif-my.sharepoint.com/personal/dmeents_activemotif_com/Documents/Documents/pre-NPI/PhiX/instructions from Sarah/"/>
    </mc:Choice>
  </mc:AlternateContent>
  <xr:revisionPtr revIDLastSave="4" documentId="8_{8CCD62A5-D265-4F82-8B61-DDAE8D9F9763}" xr6:coauthVersionLast="47" xr6:coauthVersionMax="47" xr10:uidLastSave="{6FB09C40-9CEF-0B41-8136-717F32CAC736}"/>
  <bookViews>
    <workbookView xWindow="36980" yWindow="-8000" windowWidth="29040" windowHeight="15720" xr2:uid="{9A72842E-C3A5-42C3-B17D-6B0CE9ABB4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 s="1"/>
  <c r="D4" i="1"/>
  <c r="H4" i="1" s="1"/>
  <c r="I4" i="1" s="1"/>
</calcChain>
</file>

<file path=xl/sharedStrings.xml><?xml version="1.0" encoding="utf-8"?>
<sst xmlns="http://schemas.openxmlformats.org/spreadsheetml/2006/main" count="17" uniqueCount="17">
  <si>
    <t xml:space="preserve">Sample </t>
  </si>
  <si>
    <t>Qubit (ng/uL)</t>
  </si>
  <si>
    <t>calc. conc (nM)</t>
  </si>
  <si>
    <t>Avg bp</t>
  </si>
  <si>
    <t>Pool</t>
  </si>
  <si>
    <t>[PhiX] (nM)</t>
  </si>
  <si>
    <t>Final volume (uL)</t>
  </si>
  <si>
    <t>Pool volume (uL)</t>
  </si>
  <si>
    <t>TT buffer (uL)</t>
  </si>
  <si>
    <t>Calculate pool concentration using Qubit and Tapestation</t>
  </si>
  <si>
    <t>[Pool] final (nM)</t>
  </si>
  <si>
    <t>Final Pool Volume (uL)</t>
  </si>
  <si>
    <t>[Pool] (nM)</t>
  </si>
  <si>
    <t>Dilute pool to 1nM</t>
  </si>
  <si>
    <t>Volume of Pool (uL)</t>
  </si>
  <si>
    <t>Percent Diversi-Phi Indexed PhiX</t>
  </si>
  <si>
    <t>Volume of Diversi-Phi Indexed PhiX (uL)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</si>
</sst>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2" fontId="0" fillId="0" borderId="3" xfId="0" applyNumberForma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0" fontId="1" fillId="0" borderId="7" xfId="0" applyFont="1" applyBorder="1"/>
    <xf numFmtId="2" fontId="0" fillId="0" borderId="6" xfId="0" applyNumberFormat="1" applyBorder="1"/>
    <xf numFmtId="2" fontId="0" fillId="0" borderId="5" xfId="0" applyNumberFormat="1" applyBorder="1"/>
    <xf numFmtId="0" fontId="1" fillId="0" borderId="0" xfId="0" applyFont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0A81C-6F6F-47F3-9D23-330D7D4119DC}">
  <dimension ref="A1:I13"/>
  <sheetViews>
    <sheetView tabSelected="1" workbookViewId="0">
      <selection activeCell="A13" sqref="A13"/>
    </sheetView>
  </sheetViews>
  <sheetFormatPr baseColWidth="10" defaultColWidth="8.83203125" defaultRowHeight="15" x14ac:dyDescent="0.2"/>
  <cols>
    <col min="1" max="1" width="26" bestFit="1" customWidth="1"/>
    <col min="2" max="2" width="15.5" customWidth="1"/>
    <col min="3" max="3" width="15.33203125" customWidth="1"/>
    <col min="4" max="4" width="15" customWidth="1"/>
    <col min="5" max="5" width="9.5" bestFit="1" customWidth="1"/>
    <col min="6" max="6" width="15.5" bestFit="1" customWidth="1"/>
    <col min="7" max="7" width="16" bestFit="1" customWidth="1"/>
    <col min="8" max="8" width="15.6640625" bestFit="1" customWidth="1"/>
    <col min="9" max="9" width="12.5" bestFit="1" customWidth="1"/>
  </cols>
  <sheetData>
    <row r="1" spans="1:9" ht="16" thickBot="1" x14ac:dyDescent="0.25"/>
    <row r="2" spans="1:9" ht="16" thickBot="1" x14ac:dyDescent="0.25">
      <c r="A2" s="13" t="s">
        <v>9</v>
      </c>
      <c r="B2" s="14"/>
      <c r="C2" s="14"/>
      <c r="D2" s="15"/>
      <c r="F2" s="16" t="s">
        <v>13</v>
      </c>
      <c r="G2" s="17"/>
      <c r="H2" s="17"/>
      <c r="I2" s="18"/>
    </row>
    <row r="3" spans="1:9" ht="16" thickBot="1" x14ac:dyDescent="0.25">
      <c r="A3" s="1" t="s">
        <v>0</v>
      </c>
      <c r="B3" s="9" t="s">
        <v>1</v>
      </c>
      <c r="C3" s="1" t="s">
        <v>3</v>
      </c>
      <c r="D3" s="3" t="s">
        <v>2</v>
      </c>
      <c r="F3" s="8" t="s">
        <v>10</v>
      </c>
      <c r="G3" s="1" t="s">
        <v>6</v>
      </c>
      <c r="H3" s="9" t="s">
        <v>7</v>
      </c>
      <c r="I3" s="1" t="s">
        <v>8</v>
      </c>
    </row>
    <row r="4" spans="1:9" ht="16" thickBot="1" x14ac:dyDescent="0.25">
      <c r="A4" s="2" t="s">
        <v>4</v>
      </c>
      <c r="B4" s="2">
        <v>1.5</v>
      </c>
      <c r="C4" s="5">
        <v>510</v>
      </c>
      <c r="D4" s="4">
        <f>(B4/(C4*660))*1000000</f>
        <v>4.4563279857397502</v>
      </c>
      <c r="F4" s="6">
        <v>1</v>
      </c>
      <c r="G4" s="7">
        <v>20</v>
      </c>
      <c r="H4" s="10">
        <f>F4*G4/D4</f>
        <v>4.4880000000000004</v>
      </c>
      <c r="I4" s="11">
        <f>G4-H4</f>
        <v>15.512</v>
      </c>
    </row>
    <row r="6" spans="1:9" x14ac:dyDescent="0.2">
      <c r="A6" s="12" t="s">
        <v>5</v>
      </c>
      <c r="B6">
        <v>1</v>
      </c>
    </row>
    <row r="7" spans="1:9" x14ac:dyDescent="0.2">
      <c r="A7" s="12" t="s">
        <v>12</v>
      </c>
      <c r="B7">
        <v>1</v>
      </c>
    </row>
    <row r="9" spans="1:9" x14ac:dyDescent="0.2">
      <c r="A9" t="s">
        <v>11</v>
      </c>
      <c r="B9">
        <v>100</v>
      </c>
    </row>
    <row r="10" spans="1:9" x14ac:dyDescent="0.2">
      <c r="A10" t="s">
        <v>15</v>
      </c>
      <c r="B10">
        <v>2</v>
      </c>
    </row>
    <row r="12" spans="1:9" x14ac:dyDescent="0.2">
      <c r="A12" t="s">
        <v>14</v>
      </c>
      <c r="B12">
        <f>B9-B13</f>
        <v>98</v>
      </c>
    </row>
    <row r="13" spans="1:9" ht="32" x14ac:dyDescent="0.2">
      <c r="A13" s="19" t="s">
        <v>16</v>
      </c>
      <c r="B13">
        <f>B9*(B10/100)</f>
        <v>2</v>
      </c>
    </row>
  </sheetData>
  <mergeCells count="2">
    <mergeCell ref="A2:D2"/>
    <mergeCell ref="F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Traynor</dc:creator>
  <cp:lastModifiedBy>Dana Meents</cp:lastModifiedBy>
  <dcterms:created xsi:type="dcterms:W3CDTF">2023-01-18T00:20:36Z</dcterms:created>
  <dcterms:modified xsi:type="dcterms:W3CDTF">2025-05-21T19:29:18Z</dcterms:modified>
</cp:coreProperties>
</file>